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<sst xmlns="http://schemas.openxmlformats.org/spreadsheetml/2006/main" count="21" uniqueCount="19">
  <si>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L0</t>
  </si>
  <si>
    <t>n</t>
  </si>
  <si>
    <t>kd</t>
  </si>
  <si>
    <t>Debt service</t>
  </si>
  <si>
    <t>Constant Payments</t>
  </si>
  <si>
    <t>Loan at the end</t>
  </si>
  <si>
    <t>Interest payments</t>
  </si>
  <si>
    <t>Repayment of the loan</t>
  </si>
  <si>
    <t>PV of Debt service with kd</t>
  </si>
  <si>
    <t>Market interest rate</t>
  </si>
  <si>
    <t>PV od debt service with r</t>
  </si>
  <si>
    <t>Value creation by debt</t>
  </si>
  <si>
    <t>Tax rate</t>
  </si>
  <si>
    <t>Loan repayment</t>
  </si>
  <si>
    <t>Projet payments net of taxes</t>
  </si>
  <si>
    <t>PV of debt service net of taxes</t>
  </si>
  <si>
    <t>Present value of tax shield</t>
  </si>
  <si>
    <t>Annual tax shield</t>
  </si>
  <si>
    <t>Value created debt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</si>
</sst>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72" zoomScaleNormal="172" zoomScalePageLayoutView="0" workbookViewId="0" topLeftCell="A1">
      <selection activeCell="A9" sqref="A9"/>
    </sheetView>
  </sheetViews>
  <sheetFormatPr defaultColWidth="9.140625" defaultRowHeight="15"/>
  <cols>
    <col min="1" max="1" width="26.140625" style="0" bestFit="1" customWidth="1"/>
    <col min="2" max="2" width="9.140625" style="0" bestFit="1" customWidth="1"/>
    <col min="8" max="8" width="9.140625" style="0" bestFit="1" customWidth="1"/>
  </cols>
  <sheetData>
    <row r="1" spans="1:2" ht="14.25">
      <c r="A1" t="s">
        <v>0</v>
      </c>
      <c r="B1">
        <v>1000</v>
      </c>
    </row>
    <row r="2" spans="1:2" ht="14.25">
      <c r="A2" t="s">
        <v>1</v>
      </c>
      <c r="B2">
        <v>5</v>
      </c>
    </row>
    <row r="3" spans="1:2" ht="14.25">
      <c r="A3" t="s">
        <v>2</v>
      </c>
      <c r="B3" s="1">
        <v>0.04</v>
      </c>
    </row>
    <row r="5" ht="14.25">
      <c r="A5" t="s">
        <v>4</v>
      </c>
    </row>
    <row r="6" spans="1:2" ht="14.25">
      <c r="A6" t="s">
        <v>3</v>
      </c>
      <c r="B6" s="2">
        <f>PMT(B3,B2,-B1)</f>
        <v>224.62711349303393</v>
      </c>
    </row>
    <row r="8" spans="2:7" ht="14.25">
      <c r="B8">
        <v>0</v>
      </c>
      <c r="C8">
        <v>1</v>
      </c>
      <c r="D8">
        <v>2</v>
      </c>
      <c r="E8">
        <v>3</v>
      </c>
      <c r="F8">
        <v>4</v>
      </c>
      <c r="G8">
        <v>5</v>
      </c>
    </row>
    <row r="9" spans="1:7" ht="14.25">
      <c r="A9" t="s">
        <v>5</v>
      </c>
      <c r="B9" s="2">
        <f>+B1</f>
        <v>1000</v>
      </c>
      <c r="C9" s="2">
        <f>+B9-C12</f>
        <v>815.3728865069661</v>
      </c>
      <c r="D9" s="2">
        <f>+C9-D12</f>
        <v>623.3606884742107</v>
      </c>
      <c r="E9" s="2">
        <f>+D9-E12</f>
        <v>423.66800252014525</v>
      </c>
      <c r="F9" s="2">
        <f>+E9-F12</f>
        <v>215.98760912791712</v>
      </c>
      <c r="G9" s="2">
        <f>+F9-G12</f>
        <v>0</v>
      </c>
    </row>
    <row r="10" spans="1:7" ht="14.25">
      <c r="A10" t="s">
        <v>3</v>
      </c>
      <c r="B10" s="2"/>
      <c r="C10" s="2">
        <f>+B6</f>
        <v>224.62711349303393</v>
      </c>
      <c r="D10" s="2">
        <f>+C10</f>
        <v>224.62711349303393</v>
      </c>
      <c r="E10" s="2">
        <f>+D10</f>
        <v>224.62711349303393</v>
      </c>
      <c r="F10" s="2">
        <f>+E10</f>
        <v>224.62711349303393</v>
      </c>
      <c r="G10" s="2">
        <f>+F10</f>
        <v>224.62711349303393</v>
      </c>
    </row>
    <row r="11" spans="1:7" ht="14.25">
      <c r="A11" t="s">
        <v>6</v>
      </c>
      <c r="B11" s="2"/>
      <c r="C11" s="2">
        <f>+B9*$B$3</f>
        <v>40</v>
      </c>
      <c r="D11" s="2">
        <f>+C9*$B$3</f>
        <v>32.614915460278645</v>
      </c>
      <c r="E11" s="2">
        <f>+D9*$B$3</f>
        <v>24.934427538968432</v>
      </c>
      <c r="F11" s="2">
        <f>+E9*$B$3</f>
        <v>16.94672010080581</v>
      </c>
      <c r="G11" s="2">
        <f>+F9*$B$3</f>
        <v>8.639504365116686</v>
      </c>
    </row>
    <row r="12" spans="1:8" ht="14.25">
      <c r="A12" t="s">
        <v>7</v>
      </c>
      <c r="B12" s="2"/>
      <c r="C12" s="2">
        <f>+C10-C11</f>
        <v>184.62711349303393</v>
      </c>
      <c r="D12" s="2">
        <f>+D10-D11</f>
        <v>192.0121980327553</v>
      </c>
      <c r="E12" s="2">
        <f>+E10-E11</f>
        <v>199.6926859540655</v>
      </c>
      <c r="F12" s="2">
        <f>+F10-F11</f>
        <v>207.68039339222813</v>
      </c>
      <c r="G12" s="2">
        <f>+G10-G11</f>
        <v>215.98760912791724</v>
      </c>
      <c r="H12" s="2">
        <f>SUM(C12:G12)</f>
        <v>1000.0000000000001</v>
      </c>
    </row>
    <row r="14" spans="1:2" ht="14.25">
      <c r="A14" t="s">
        <v>8</v>
      </c>
      <c r="B14" s="2">
        <f>NPV(B3,C10:G10)</f>
        <v>1000</v>
      </c>
    </row>
    <row r="16" spans="1:2" ht="14.25">
      <c r="A16" t="s">
        <v>9</v>
      </c>
      <c r="B16" s="3">
        <v>0.04</v>
      </c>
    </row>
    <row r="17" spans="1:2" ht="14.25">
      <c r="A17" t="s">
        <v>10</v>
      </c>
      <c r="B17" s="2">
        <f>NPV(B16,C10:G10)</f>
        <v>1000</v>
      </c>
    </row>
    <row r="19" spans="1:2" ht="14.25">
      <c r="A19" t="s">
        <v>11</v>
      </c>
      <c r="B19" s="2">
        <f>+B9-B17</f>
        <v>0</v>
      </c>
    </row>
    <row r="21" spans="1:2" ht="14.25">
      <c r="A21" t="s">
        <v>12</v>
      </c>
      <c r="B21" s="1">
        <v>0.25</v>
      </c>
    </row>
    <row r="23" spans="1:7" ht="14.25">
      <c r="A23" t="s">
        <v>13</v>
      </c>
      <c r="C23" s="2">
        <f>+C12</f>
        <v>184.62711349303393</v>
      </c>
      <c r="D23" s="2">
        <f>+D12</f>
        <v>192.0121980327553</v>
      </c>
      <c r="E23" s="2">
        <f>+E12</f>
        <v>199.6926859540655</v>
      </c>
      <c r="F23" s="2">
        <f>+F12</f>
        <v>207.68039339222813</v>
      </c>
      <c r="G23" s="2">
        <f>+G12</f>
        <v>215.98760912791724</v>
      </c>
    </row>
    <row r="24" spans="1:7" ht="14.25">
      <c r="A24" t="s">
        <v>6</v>
      </c>
      <c r="C24" s="2">
        <f>+C11</f>
        <v>40</v>
      </c>
      <c r="D24" s="2">
        <f>+D11</f>
        <v>32.614915460278645</v>
      </c>
      <c r="E24" s="2">
        <f>+E11</f>
        <v>24.934427538968432</v>
      </c>
      <c r="F24" s="2">
        <f>+F11</f>
        <v>16.94672010080581</v>
      </c>
      <c r="G24" s="2">
        <f>+G11</f>
        <v>8.639504365116686</v>
      </c>
    </row>
    <row r="25" spans="1:7" ht="14.25">
      <c r="A25" t="s">
        <v>17</v>
      </c>
      <c r="C25" s="2">
        <f>-C24*$B$21</f>
        <v>-10</v>
      </c>
      <c r="D25" s="2">
        <f>-D24*$B$21</f>
        <v>-8.153728865069661</v>
      </c>
      <c r="E25" s="2">
        <f>-E24*$B$21</f>
        <v>-6.233606884742108</v>
      </c>
      <c r="F25" s="2">
        <f>-F24*$B$21</f>
        <v>-4.236680025201452</v>
      </c>
      <c r="G25" s="2">
        <f>-G24*$B$21</f>
        <v>-2.1598760912791715</v>
      </c>
    </row>
    <row r="26" spans="1:7" ht="14.25">
      <c r="A26" t="s">
        <v>14</v>
      </c>
      <c r="C26" s="2">
        <f>SUM(C23:C25)</f>
        <v>214.62711349303393</v>
      </c>
      <c r="D26" s="2">
        <f>SUM(D23:D25)</f>
        <v>216.47338462796426</v>
      </c>
      <c r="E26" s="2">
        <f>SUM(E23:E25)</f>
        <v>218.39350660829183</v>
      </c>
      <c r="F26" s="2">
        <f>SUM(F23:F25)</f>
        <v>220.39043346783248</v>
      </c>
      <c r="G26" s="2">
        <f>SUM(G23:G25)</f>
        <v>222.46723740175477</v>
      </c>
    </row>
    <row r="27" spans="1:2" ht="14.25">
      <c r="A27" t="s">
        <v>15</v>
      </c>
      <c r="B27" s="2">
        <f>NPV(B16,C26:G26)</f>
        <v>971.9075883329734</v>
      </c>
    </row>
    <row r="28" spans="1:2" ht="14.25">
      <c r="A28" t="s">
        <v>18</v>
      </c>
      <c r="B28" s="2">
        <f>+B1-B27</f>
        <v>28.092411667026568</v>
      </c>
    </row>
    <row r="29" spans="1:2" ht="14.25">
      <c r="A29" t="s">
        <v>16</v>
      </c>
      <c r="B29" s="2">
        <f>-NPV(B16,C25:G25)</f>
        <v>28.092411667026536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dcterms:created xsi:type="dcterms:W3CDTF">2019-11-11T11:20:38Z</dcterms:created>
  <dcterms:modified xsi:type="dcterms:W3CDTF">2019-11-11T12:58:52Z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